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<sst xmlns="http://schemas.openxmlformats.org/spreadsheetml/2006/main" count="41" uniqueCount="24">
  <si>
    <t>2020年下半年沙溪镇行政审批局公开招聘成绩公示</t>
  </si>
  <si>
    <t>岗位</t>
  </si>
  <si>
    <t>抽签号</t>
  </si>
  <si>
    <t>姓名</t>
  </si>
  <si>
    <t>笔试成绩</t>
  </si>
  <si>
    <t>笔试折算</t>
  </si>
  <si>
    <t>面试成绩</t>
  </si>
  <si>
    <t>面试折算</t>
  </si>
  <si>
    <t>总分</t>
  </si>
  <si>
    <t>进入体检</t>
  </si>
  <si>
    <t>01</t>
  </si>
  <si>
    <t>李志豪</t>
  </si>
  <si>
    <t>02</t>
  </si>
  <si>
    <t>陈宇双</t>
  </si>
  <si>
    <t>03</t>
  </si>
  <si>
    <t>姜来</t>
  </si>
  <si>
    <t>▲</t>
  </si>
  <si>
    <t>陈璐</t>
  </si>
  <si>
    <t>何婧怡</t>
  </si>
  <si>
    <t>黄静怡</t>
  </si>
  <si>
    <t>顾淑雯</t>
  </si>
  <si>
    <t>王逸倩</t>
  </si>
  <si>
    <t>姚苏蕾</t>
  </si>
  <si>
    <t>注：体检及其他事项另行通知。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</si>
</sst>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4" workbookViewId="0">
      <selection activeCell="A2" sqref="A2:I2"/>
    </sheetView>
  </sheetViews>
  <sheetFormatPr defaultColWidth="9" defaultRowHeight="30" customHeight="1"/>
  <cols>
    <col min="1" max="1" width="6.625" style="2" customWidth="1"/>
    <col min="2" max="2" width="6.625" style="3" customWidth="1"/>
    <col min="3" max="5" width="12.625" style="3" customWidth="1"/>
    <col min="6" max="9" width="12.625" style="2" customWidth="1"/>
    <col min="10" max="16384" width="9" style="2"/>
  </cols>
  <sheetData>
    <row r="1" ht="7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6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6" customHeight="1" spans="1:9">
      <c r="A3" s="7">
        <v>1</v>
      </c>
      <c r="B3" s="8" t="s">
        <v>10</v>
      </c>
      <c r="C3" s="8" t="s">
        <v>11</v>
      </c>
      <c r="D3" s="9">
        <f>VLOOKUP(C3,Sheet2!$A$1:$B$9,2,FALSE)</f>
        <v>82</v>
      </c>
      <c r="E3" s="9">
        <f>D3*0.4</f>
        <v>32.8</v>
      </c>
      <c r="F3" s="9">
        <v>67.4</v>
      </c>
      <c r="G3" s="7">
        <f>F3*0.6</f>
        <v>40.44</v>
      </c>
      <c r="H3" s="10">
        <f>E3+G3</f>
        <v>73.24</v>
      </c>
      <c r="I3" s="7"/>
    </row>
    <row r="4" s="1" customFormat="1" ht="36" customHeight="1" spans="1:9">
      <c r="A4" s="7"/>
      <c r="B4" s="8" t="s">
        <v>12</v>
      </c>
      <c r="C4" s="8" t="s">
        <v>13</v>
      </c>
      <c r="D4" s="9">
        <f>VLOOKUP(C4,Sheet2!$A$1:$B$9,2,FALSE)</f>
        <v>76</v>
      </c>
      <c r="E4" s="9">
        <f t="shared" ref="E4:E11" si="0">D4*0.4</f>
        <v>30.4</v>
      </c>
      <c r="F4" s="9">
        <v>74</v>
      </c>
      <c r="G4" s="7">
        <f t="shared" ref="G4:G11" si="1">F4*0.6</f>
        <v>44.4</v>
      </c>
      <c r="H4" s="10">
        <f t="shared" ref="H3:H11" si="2">E4+G4</f>
        <v>74.8</v>
      </c>
      <c r="I4" s="7"/>
    </row>
    <row r="5" s="1" customFormat="1" ht="36" customHeight="1" spans="1:9">
      <c r="A5" s="7"/>
      <c r="B5" s="8" t="s">
        <v>14</v>
      </c>
      <c r="C5" s="8" t="s">
        <v>15</v>
      </c>
      <c r="D5" s="9">
        <f>VLOOKUP(C5,Sheet2!$A$1:$B$9,2,FALSE)</f>
        <v>77</v>
      </c>
      <c r="E5" s="9">
        <f t="shared" si="0"/>
        <v>30.8</v>
      </c>
      <c r="F5" s="9">
        <v>76.4</v>
      </c>
      <c r="G5" s="7">
        <f t="shared" si="1"/>
        <v>45.84</v>
      </c>
      <c r="H5" s="10">
        <f t="shared" si="2"/>
        <v>76.64</v>
      </c>
      <c r="I5" s="7" t="s">
        <v>16</v>
      </c>
    </row>
    <row r="6" s="1" customFormat="1" ht="36" customHeight="1" spans="1:9">
      <c r="A6" s="7">
        <v>2</v>
      </c>
      <c r="B6" s="8" t="s">
        <v>10</v>
      </c>
      <c r="C6" s="8" t="s">
        <v>17</v>
      </c>
      <c r="D6" s="9">
        <f>VLOOKUP(C6,Sheet2!$A$1:$B$9,2,FALSE)</f>
        <v>75</v>
      </c>
      <c r="E6" s="9">
        <f t="shared" si="0"/>
        <v>30</v>
      </c>
      <c r="F6" s="9">
        <v>69.8</v>
      </c>
      <c r="G6" s="7">
        <f t="shared" si="1"/>
        <v>41.88</v>
      </c>
      <c r="H6" s="10">
        <f t="shared" si="2"/>
        <v>71.88</v>
      </c>
      <c r="I6" s="7"/>
    </row>
    <row r="7" s="1" customFormat="1" ht="36" customHeight="1" spans="1:9">
      <c r="A7" s="7"/>
      <c r="B7" s="8" t="s">
        <v>12</v>
      </c>
      <c r="C7" s="8" t="s">
        <v>18</v>
      </c>
      <c r="D7" s="9">
        <f>VLOOKUP(C7,Sheet2!$A$1:$B$9,2,FALSE)</f>
        <v>72</v>
      </c>
      <c r="E7" s="9">
        <f t="shared" si="0"/>
        <v>28.8</v>
      </c>
      <c r="F7" s="9">
        <v>74.8</v>
      </c>
      <c r="G7" s="7">
        <f t="shared" si="1"/>
        <v>44.88</v>
      </c>
      <c r="H7" s="10">
        <f t="shared" si="2"/>
        <v>73.68</v>
      </c>
      <c r="I7" s="7" t="s">
        <v>16</v>
      </c>
    </row>
    <row r="8" s="1" customFormat="1" ht="36" customHeight="1" spans="1:9">
      <c r="A8" s="7"/>
      <c r="B8" s="8" t="s">
        <v>14</v>
      </c>
      <c r="C8" s="8" t="s">
        <v>19</v>
      </c>
      <c r="D8" s="9">
        <f>VLOOKUP(C8,Sheet2!$A$1:$B$9,2,FALSE)</f>
        <v>80</v>
      </c>
      <c r="E8" s="9">
        <f t="shared" si="0"/>
        <v>32</v>
      </c>
      <c r="F8" s="9">
        <v>66.2</v>
      </c>
      <c r="G8" s="7">
        <f t="shared" si="1"/>
        <v>39.72</v>
      </c>
      <c r="H8" s="10">
        <f t="shared" si="2"/>
        <v>71.72</v>
      </c>
      <c r="I8" s="7"/>
    </row>
    <row r="9" s="1" customFormat="1" ht="36" customHeight="1" spans="1:9">
      <c r="A9" s="7">
        <v>3</v>
      </c>
      <c r="B9" s="8" t="s">
        <v>10</v>
      </c>
      <c r="C9" s="8" t="s">
        <v>20</v>
      </c>
      <c r="D9" s="9">
        <f>VLOOKUP(C9,Sheet2!$A$1:$B$9,2,FALSE)</f>
        <v>72</v>
      </c>
      <c r="E9" s="9">
        <f t="shared" si="0"/>
        <v>28.8</v>
      </c>
      <c r="F9" s="9">
        <v>69.8</v>
      </c>
      <c r="G9" s="7">
        <f t="shared" si="1"/>
        <v>41.88</v>
      </c>
      <c r="H9" s="10">
        <f t="shared" si="2"/>
        <v>70.68</v>
      </c>
      <c r="I9" s="7"/>
    </row>
    <row r="10" s="1" customFormat="1" ht="36" customHeight="1" spans="1:9">
      <c r="A10" s="7"/>
      <c r="B10" s="8" t="s">
        <v>12</v>
      </c>
      <c r="C10" s="8" t="s">
        <v>21</v>
      </c>
      <c r="D10" s="9">
        <f>VLOOKUP(C10,Sheet2!$A$1:$B$9,2,FALSE)</f>
        <v>72</v>
      </c>
      <c r="E10" s="9">
        <f t="shared" si="0"/>
        <v>28.8</v>
      </c>
      <c r="F10" s="9">
        <v>73.2</v>
      </c>
      <c r="G10" s="7">
        <f t="shared" si="1"/>
        <v>43.92</v>
      </c>
      <c r="H10" s="10">
        <f t="shared" si="2"/>
        <v>72.72</v>
      </c>
      <c r="I10" s="7" t="s">
        <v>16</v>
      </c>
    </row>
    <row r="11" s="1" customFormat="1" ht="36" customHeight="1" spans="1:9">
      <c r="A11" s="7"/>
      <c r="B11" s="8" t="s">
        <v>14</v>
      </c>
      <c r="C11" s="8" t="s">
        <v>22</v>
      </c>
      <c r="D11" s="9">
        <f>VLOOKUP(C11,Sheet2!$A$1:$B$9,2,FALSE)</f>
        <v>69</v>
      </c>
      <c r="E11" s="9">
        <f t="shared" si="0"/>
        <v>27.6</v>
      </c>
      <c r="F11" s="9">
        <v>63.4</v>
      </c>
      <c r="G11" s="7">
        <f t="shared" si="1"/>
        <v>38.04</v>
      </c>
      <c r="H11" s="10">
        <f t="shared" si="2"/>
        <v>65.64</v>
      </c>
      <c r="I11" s="7"/>
    </row>
    <row r="12" ht="50" customHeight="1" spans="1:9">
      <c r="A12" s="11" t="s">
        <v>23</v>
      </c>
      <c r="B12" s="11"/>
      <c r="C12" s="11"/>
      <c r="D12" s="11"/>
      <c r="E12" s="11"/>
      <c r="F12" s="11"/>
      <c r="G12" s="11"/>
      <c r="H12" s="11"/>
      <c r="I12" s="11"/>
    </row>
  </sheetData>
  <mergeCells count="5">
    <mergeCell ref="A1:I1"/>
    <mergeCell ref="A12:I12"/>
    <mergeCell ref="A3:A5"/>
    <mergeCell ref="A6:A8"/>
    <mergeCell ref="A9:A11"/>
  </mergeCells>
  <dataValidations count="3">
    <dataValidation type="list" allowBlank="1" showInputMessage="1" showErrorMessage="1" sqref="C3:C5">
      <formula1>Sheet2!$A$1:$A$3</formula1>
    </dataValidation>
    <dataValidation type="list" allowBlank="1" showInputMessage="1" showErrorMessage="1" sqref="C6:C8">
      <formula1>Sheet2!$A$4:$A$6</formula1>
    </dataValidation>
    <dataValidation type="list" allowBlank="1" showInputMessage="1" showErrorMessage="1" sqref="C9:C11">
      <formula1>Sheet2!$A$7:$A$9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C12" sqref="C12"/>
    </sheetView>
  </sheetViews>
  <sheetFormatPr defaultColWidth="9" defaultRowHeight="13.5" outlineLevelCol="1"/>
  <sheetData>
    <row r="1" spans="1:2">
      <c r="A1" t="s">
        <v>11</v>
      </c>
      <c r="B1">
        <v>82</v>
      </c>
    </row>
    <row r="2" spans="1:2">
      <c r="A2" t="s">
        <v>15</v>
      </c>
      <c r="B2">
        <v>77</v>
      </c>
    </row>
    <row r="3" spans="1:2">
      <c r="A3" t="s">
        <v>13</v>
      </c>
      <c r="B3">
        <v>76</v>
      </c>
    </row>
    <row r="4" spans="1:2">
      <c r="A4" t="s">
        <v>19</v>
      </c>
      <c r="B4">
        <v>80</v>
      </c>
    </row>
    <row r="5" spans="1:2">
      <c r="A5" t="s">
        <v>17</v>
      </c>
      <c r="B5">
        <v>75</v>
      </c>
    </row>
    <row r="6" spans="1:2">
      <c r="A6" t="s">
        <v>18</v>
      </c>
      <c r="B6">
        <v>72</v>
      </c>
    </row>
    <row r="7" spans="1:2">
      <c r="A7" t="s">
        <v>21</v>
      </c>
      <c r="B7">
        <v>72</v>
      </c>
    </row>
    <row r="8" spans="1:2">
      <c r="A8" t="s">
        <v>20</v>
      </c>
      <c r="B8">
        <v>72</v>
      </c>
    </row>
    <row r="9" spans="1:2">
      <c r="A9" t="s">
        <v>22</v>
      </c>
      <c r="B9">
        <v>69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暖夏小城。</cp:lastModifiedBy>
  <dcterms:created xsi:type="dcterms:W3CDTF">2015-06-05T18:19:00Z</dcterms:created>
  <cp:lastPrinted>2020-11-02T02:42:00Z</cp:lastPrinted>
  <dcterms:modified xsi:type="dcterms:W3CDTF">2020-11-03T05:44:32Z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